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OSŤA\Elekroinstalace\Projekty LPS\2024_09_Měnírna Slezská\"/>
    </mc:Choice>
  </mc:AlternateContent>
  <xr:revisionPtr revIDLastSave="0" documentId="13_ncr:1_{FE60D8AD-8E16-44A9-B9E1-21CDBD16E6C1}" xr6:coauthVersionLast="47" xr6:coauthVersionMax="47" xr10:uidLastSave="{00000000-0000-0000-0000-000000000000}"/>
  <bookViews>
    <workbookView xWindow="-113" yWindow="-113" windowWidth="32281" windowHeight="17531" firstSheet="1" activeTab="3" xr2:uid="{00000000-000D-0000-FFFF-FFFF00000000}"/>
  </bookViews>
  <sheets>
    <sheet name="Pokyny pro vyplnění" sheetId="11" state="hidden" r:id="rId1"/>
    <sheet name="Sumář" sheetId="15" r:id="rId2"/>
    <sheet name="VzorPolozky" sheetId="10" state="hidden" r:id="rId3"/>
    <sheet name="Rozpočet" sheetId="14" r:id="rId4"/>
  </sheets>
  <externalReferences>
    <externalReference r:id="rId5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4" l="1"/>
  <c r="G35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3" i="14"/>
  <c r="G2" i="14" s="1"/>
  <c r="G33" i="14" l="1"/>
  <c r="G34" i="14"/>
  <c r="H10" i="15" l="1"/>
  <c r="H11" i="15" l="1"/>
  <c r="H13" i="15" l="1"/>
  <c r="H16" i="15" s="1"/>
</calcChain>
</file>

<file path=xl/sharedStrings.xml><?xml version="1.0" encoding="utf-8"?>
<sst xmlns="http://schemas.openxmlformats.org/spreadsheetml/2006/main" count="155" uniqueCount="93">
  <si>
    <t xml:space="preserve">Položkový rozpočet </t>
  </si>
  <si>
    <t>O:</t>
  </si>
  <si>
    <t>R:</t>
  </si>
  <si>
    <t>Vypracoval:</t>
  </si>
  <si>
    <t>Celkem</t>
  </si>
  <si>
    <t>Rozpis ceny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</si>
  <si>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</si>
  <si>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</si>
  <si>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</si>
  <si>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Položkový rozpočet</t>
  </si>
  <si>
    <t>P.č.</t>
  </si>
  <si>
    <t>Název položky</t>
  </si>
  <si>
    <t>MJ</t>
  </si>
  <si>
    <t>množství</t>
  </si>
  <si>
    <t>cena / MJ</t>
  </si>
  <si>
    <t>hod.</t>
  </si>
  <si>
    <t>ks</t>
  </si>
  <si>
    <t xml:space="preserve">Koordinace práce s investorem </t>
  </si>
  <si>
    <t>Mimostaveništní doprava</t>
  </si>
  <si>
    <t>M/P</t>
  </si>
  <si>
    <t>M</t>
  </si>
  <si>
    <t>P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</si>
  <si>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</si>
  <si>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</si>
  <si>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</si>
  <si>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</si>
  <si>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</si>
  <si>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</si>
  <si>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</si>
  <si>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</si>
  <si>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</si>
  <si>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</si>
  <si>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</si>
  <si>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</si>
  <si>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</si>
  <si>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</si>
  <si>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kpl</t>
  </si>
  <si>
    <t>Vedlejší a ostatní náklady</t>
  </si>
  <si>
    <t>Investor:</t>
  </si>
  <si>
    <t>Projekt:</t>
  </si>
  <si>
    <t>Ing. Vojtěch Petřík</t>
  </si>
  <si>
    <t>Stavební část:</t>
  </si>
  <si>
    <t>Název položky:</t>
  </si>
  <si>
    <t>Celkem:</t>
  </si>
  <si>
    <t>Celkem všechny stavební části:</t>
  </si>
  <si>
    <t>Hromosvod a uzemnění</t>
  </si>
  <si>
    <t>Elektro</t>
  </si>
  <si>
    <t>Dopravní podnik Ostrava, a.s., Poděbradova 494/2, 702 00  Moravská Ostrava</t>
  </si>
  <si>
    <t>Vnější LPS – Měnírna Slezská</t>
  </si>
  <si>
    <t xml:space="preserve">Vodič HVI long (819 136) - cca 16m (doměřit na místě) </t>
  </si>
  <si>
    <t>Vodič CYA 16 - cca 30m (doměřit na místě dle vzdálenosti MET v objektu)</t>
  </si>
  <si>
    <t>UV stabilní ohebná trubka s nízkou mechanickou pevností - cca 30m (dle vodiče CYA)</t>
  </si>
  <si>
    <t>HVI light plus - cca 25 m - nutno doměřit na stavbě</t>
  </si>
  <si>
    <t>Pásek FeZn 4/30 mm - cca 100m (doměřit na místě)</t>
  </si>
  <si>
    <t>Svorky pro napojení pásek/pásek a pásek kulatina - sada - dle počtu spojů pásků - na 1 spoj vždy dvě svorky</t>
  </si>
  <si>
    <t>metr</t>
  </si>
  <si>
    <t xml:space="preserve">Sada - průchodka střechou pro průchod a zatěsnění stožárů a trubek (držáků vedení) na šikmých střechách (105 245) </t>
  </si>
  <si>
    <t xml:space="preserve">Sada - jímací stožár pro HVI long L-1955mm+2500mm (105 281) </t>
  </si>
  <si>
    <t xml:space="preserve">Sada - připojovací prvek  pro HVI long (819 147) </t>
  </si>
  <si>
    <t xml:space="preserve">Svorka PA pro HVI long (540 103) </t>
  </si>
  <si>
    <t xml:space="preserve">Střešní průchodka (552 030) </t>
  </si>
  <si>
    <t xml:space="preserve">Držák vedení vodiče HVI (275 259) </t>
  </si>
  <si>
    <t>set</t>
  </si>
  <si>
    <t>Podpůrná trubka délky 1600 mm s jímačem 500 mm (105 672)</t>
  </si>
  <si>
    <t xml:space="preserve">Připojovací sada (819 645) </t>
  </si>
  <si>
    <t xml:space="preserve">Mezikrokevní držák (105 240) </t>
  </si>
  <si>
    <t xml:space="preserve">Střešní držák vedení na plochy sedlových střech (202 829) </t>
  </si>
  <si>
    <t xml:space="preserve">Zkušební svorka UNI pro spojení jímací tyče nebo zaváděcí tyče s kruhovým vodičem (459 219) </t>
  </si>
  <si>
    <t xml:space="preserve">Zaváděcí tyč 16/1000mm (104 903) </t>
  </si>
  <si>
    <t xml:space="preserve">Držák zaváděcí tyče na stěnu (274 116) </t>
  </si>
  <si>
    <t xml:space="preserve">Plastová podložka držáku zaváděcí tyče (276 016) </t>
  </si>
  <si>
    <t xml:space="preserve">Křížová svorka pro zaváděcí tyč (319 219) </t>
  </si>
  <si>
    <t xml:space="preserve">Číselný štítek pro označení zkušebních svorek (484 001) </t>
  </si>
  <si>
    <t xml:space="preserve">Příslušenství pro připojení a montáž vodiče CYA 16 a trubky (dutinky, oka, šrouby, příchytky) </t>
  </si>
  <si>
    <t xml:space="preserve">Kulatina FeZn pr. 10 - cca 9m (doměřit na místě), svorky pro napojení zaváděcí tyče na stávající zemnící soustavu 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</si>
  <si>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</si>
  <si>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</si>
  <si>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</si>
  <si>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</si>
  <si>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</si>
  <si>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</si>
  <si>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</si>
  <si>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</si>
  <si>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</si>
  <si>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</si>
  <si>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</si>
  <si>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</si>
  <si>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</si>
  <si>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</si>
  <si>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Instalace hromosvodu</t>
  </si>
  <si>
    <t>Napojení zaváděcích tyčí, nátěr asfaltovou zálivkou</t>
  </si>
  <si>
    <t>Výchozí revize</t>
  </si>
  <si>
    <t>Výkop a pokládka zemního pásku, zásyp zeminou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</si>
</sst>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000"/>
    <numFmt numFmtId="165" formatCode="_-* #,##0.00\ [$Kč-405]_-;\-* #,##0.00\ [$Kč-405]_-;_-* &quot;-&quot;??\ [$Kč-405]_-;_-@_-"/>
    <numFmt numFmtId="166" formatCode="#,##0.00\ &quot;Kč&quot;"/>
  </numFmts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indexed="8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4" fontId="10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5" fillId="0" borderId="0" xfId="0" applyFont="1"/>
    <xf numFmtId="49" fontId="0" fillId="0" borderId="8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0" xfId="0" applyFont="1"/>
    <xf numFmtId="49" fontId="7" fillId="3" borderId="12" xfId="0" applyNumberFormat="1" applyFont="1" applyFill="1" applyBorder="1" applyAlignment="1">
      <alignment vertical="top"/>
    </xf>
    <xf numFmtId="0" fontId="7" fillId="3" borderId="12" xfId="0" applyFont="1" applyFill="1" applyBorder="1" applyAlignment="1">
      <alignment horizontal="center" vertical="top"/>
    </xf>
    <xf numFmtId="165" fontId="7" fillId="3" borderId="12" xfId="0" applyNumberFormat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7" fillId="3" borderId="12" xfId="0" applyFont="1" applyFill="1" applyBorder="1"/>
    <xf numFmtId="49" fontId="7" fillId="3" borderId="12" xfId="0" applyNumberFormat="1" applyFont="1" applyFill="1" applyBorder="1"/>
    <xf numFmtId="0" fontId="7" fillId="3" borderId="12" xfId="0" applyFont="1" applyFill="1" applyBorder="1" applyAlignment="1">
      <alignment horizontal="center"/>
    </xf>
    <xf numFmtId="0" fontId="7" fillId="3" borderId="12" xfId="0" applyFont="1" applyFill="1" applyBorder="1" applyAlignment="1">
      <alignment vertical="top"/>
    </xf>
    <xf numFmtId="49" fontId="7" fillId="0" borderId="12" xfId="0" applyNumberFormat="1" applyFont="1" applyBorder="1"/>
    <xf numFmtId="0" fontId="7" fillId="0" borderId="12" xfId="0" applyFont="1" applyBorder="1"/>
    <xf numFmtId="0" fontId="7" fillId="0" borderId="12" xfId="0" applyFont="1" applyBorder="1" applyAlignment="1">
      <alignment horizontal="center"/>
    </xf>
    <xf numFmtId="165" fontId="7" fillId="0" borderId="12" xfId="0" applyNumberFormat="1" applyFont="1" applyBorder="1"/>
    <xf numFmtId="0" fontId="0" fillId="4" borderId="0" xfId="0" applyFill="1"/>
    <xf numFmtId="0" fontId="8" fillId="4" borderId="0" xfId="0" applyFont="1" applyFill="1"/>
    <xf numFmtId="2" fontId="0" fillId="4" borderId="0" xfId="0" applyNumberFormat="1" applyFill="1"/>
    <xf numFmtId="166" fontId="0" fillId="4" borderId="0" xfId="0" applyNumberFormat="1" applyFill="1"/>
    <xf numFmtId="0" fontId="0" fillId="4" borderId="1" xfId="0" applyFill="1" applyBorder="1"/>
    <xf numFmtId="0" fontId="0" fillId="4" borderId="2" xfId="0" applyFill="1" applyBorder="1"/>
    <xf numFmtId="166" fontId="0" fillId="4" borderId="2" xfId="0" applyNumberFormat="1" applyFill="1" applyBorder="1"/>
    <xf numFmtId="0" fontId="5" fillId="4" borderId="13" xfId="0" applyFont="1" applyFill="1" applyBorder="1"/>
    <xf numFmtId="0" fontId="5" fillId="4" borderId="15" xfId="0" applyFont="1" applyFill="1" applyBorder="1"/>
    <xf numFmtId="0" fontId="5" fillId="4" borderId="14" xfId="0" applyFont="1" applyFill="1" applyBorder="1"/>
    <xf numFmtId="0" fontId="5" fillId="4" borderId="6" xfId="0" applyFont="1" applyFill="1" applyBorder="1"/>
    <xf numFmtId="0" fontId="5" fillId="4" borderId="3" xfId="0" applyFont="1" applyFill="1" applyBorder="1"/>
    <xf numFmtId="0" fontId="5" fillId="4" borderId="22" xfId="0" applyFont="1" applyFill="1" applyBorder="1"/>
    <xf numFmtId="0" fontId="0" fillId="4" borderId="5" xfId="0" applyFill="1" applyBorder="1"/>
    <xf numFmtId="0" fontId="5" fillId="4" borderId="23" xfId="0" applyFont="1" applyFill="1" applyBorder="1"/>
    <xf numFmtId="0" fontId="0" fillId="4" borderId="24" xfId="0" applyFill="1" applyBorder="1"/>
    <xf numFmtId="0" fontId="5" fillId="4" borderId="7" xfId="0" applyFont="1" applyFill="1" applyBorder="1"/>
    <xf numFmtId="0" fontId="0" fillId="4" borderId="4" xfId="0" applyFill="1" applyBorder="1"/>
    <xf numFmtId="0" fontId="7" fillId="3" borderId="12" xfId="0" applyFont="1" applyFill="1" applyBorder="1" applyAlignment="1">
      <alignment horizontal="right"/>
    </xf>
    <xf numFmtId="164" fontId="7" fillId="3" borderId="12" xfId="0" applyNumberFormat="1" applyFont="1" applyFill="1" applyBorder="1" applyAlignment="1">
      <alignment horizontal="right" vertical="top"/>
    </xf>
    <xf numFmtId="0" fontId="7" fillId="0" borderId="12" xfId="0" applyFont="1" applyBorder="1" applyAlignment="1">
      <alignment horizontal="right"/>
    </xf>
    <xf numFmtId="0" fontId="7" fillId="0" borderId="0" xfId="0" applyFont="1" applyAlignment="1">
      <alignment horizontal="right"/>
    </xf>
    <xf numFmtId="44" fontId="7" fillId="3" borderId="12" xfId="3" applyFont="1" applyFill="1" applyBorder="1"/>
    <xf numFmtId="44" fontId="7" fillId="3" borderId="12" xfId="3" applyFont="1" applyFill="1" applyBorder="1" applyAlignment="1">
      <alignment vertical="top"/>
    </xf>
    <xf numFmtId="44" fontId="7" fillId="0" borderId="12" xfId="3" applyFont="1" applyBorder="1"/>
    <xf numFmtId="44" fontId="7" fillId="0" borderId="0" xfId="3" applyFont="1"/>
    <xf numFmtId="49" fontId="0" fillId="4" borderId="19" xfId="0" applyNumberFormat="1" applyFill="1" applyBorder="1" applyAlignment="1">
      <alignment horizontal="left"/>
    </xf>
    <xf numFmtId="49" fontId="0" fillId="4" borderId="15" xfId="0" applyNumberFormat="1" applyFill="1" applyBorder="1" applyAlignment="1">
      <alignment horizontal="left"/>
    </xf>
    <xf numFmtId="49" fontId="0" fillId="4" borderId="14" xfId="0" applyNumberFormat="1" applyFill="1" applyBorder="1" applyAlignment="1">
      <alignment horizontal="left"/>
    </xf>
    <xf numFmtId="166" fontId="0" fillId="4" borderId="13" xfId="0" applyNumberFormat="1" applyFill="1" applyBorder="1" applyAlignment="1">
      <alignment horizontal="left"/>
    </xf>
    <xf numFmtId="166" fontId="0" fillId="4" borderId="24" xfId="0" applyNumberFormat="1" applyFill="1" applyBorder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/>
    <xf numFmtId="0" fontId="7" fillId="0" borderId="25" xfId="0" applyFont="1" applyBorder="1" applyAlignment="1">
      <alignment horizontal="right"/>
    </xf>
    <xf numFmtId="0" fontId="7" fillId="0" borderId="25" xfId="0" applyFont="1" applyBorder="1" applyAlignment="1">
      <alignment horizontal="center"/>
    </xf>
    <xf numFmtId="0" fontId="7" fillId="0" borderId="12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center" vertical="top" shrinkToFit="1"/>
    </xf>
    <xf numFmtId="3" fontId="7" fillId="0" borderId="12" xfId="0" applyNumberFormat="1" applyFont="1" applyBorder="1" applyAlignment="1">
      <alignment horizontal="right" vertical="top" shrinkToFit="1"/>
    </xf>
    <xf numFmtId="44" fontId="7" fillId="0" borderId="12" xfId="3" applyFont="1" applyFill="1" applyBorder="1" applyAlignment="1">
      <alignment vertical="top" shrinkToFit="1"/>
    </xf>
    <xf numFmtId="0" fontId="7" fillId="3" borderId="25" xfId="0" applyFont="1" applyFill="1" applyBorder="1" applyAlignment="1">
      <alignment vertical="top"/>
    </xf>
    <xf numFmtId="49" fontId="7" fillId="3" borderId="25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horizontal="center" vertical="top"/>
    </xf>
    <xf numFmtId="164" fontId="7" fillId="3" borderId="25" xfId="0" applyNumberFormat="1" applyFont="1" applyFill="1" applyBorder="1" applyAlignment="1">
      <alignment horizontal="right" vertical="top"/>
    </xf>
    <xf numFmtId="44" fontId="7" fillId="3" borderId="25" xfId="3" applyFont="1" applyFill="1" applyBorder="1" applyAlignment="1">
      <alignment vertical="top"/>
    </xf>
    <xf numFmtId="165" fontId="7" fillId="3" borderId="25" xfId="0" applyNumberFormat="1" applyFont="1" applyFill="1" applyBorder="1" applyAlignment="1">
      <alignment vertical="top"/>
    </xf>
    <xf numFmtId="49" fontId="7" fillId="0" borderId="25" xfId="0" applyNumberFormat="1" applyFont="1" applyBorder="1" applyAlignment="1">
      <alignment vertical="top"/>
    </xf>
    <xf numFmtId="0" fontId="0" fillId="0" borderId="25" xfId="0" applyBorder="1" applyAlignment="1">
      <alignment wrapText="1"/>
    </xf>
    <xf numFmtId="44" fontId="7" fillId="0" borderId="25" xfId="3" applyFont="1" applyBorder="1"/>
    <xf numFmtId="44" fontId="7" fillId="0" borderId="25" xfId="0" applyNumberFormat="1" applyFont="1" applyBorder="1"/>
    <xf numFmtId="49" fontId="7" fillId="0" borderId="25" xfId="0" applyNumberFormat="1" applyFont="1" applyBorder="1"/>
    <xf numFmtId="0" fontId="7" fillId="0" borderId="25" xfId="0" applyFont="1" applyBorder="1"/>
    <xf numFmtId="0" fontId="7" fillId="0" borderId="25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top" shrinkToFit="1"/>
    </xf>
    <xf numFmtId="3" fontId="7" fillId="0" borderId="25" xfId="0" applyNumberFormat="1" applyFont="1" applyBorder="1" applyAlignment="1">
      <alignment horizontal="right" vertical="top" shrinkToFit="1"/>
    </xf>
    <xf numFmtId="44" fontId="7" fillId="0" borderId="25" xfId="3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5" fillId="4" borderId="1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49" fontId="4" fillId="4" borderId="20" xfId="0" applyNumberFormat="1" applyFont="1" applyFill="1" applyBorder="1" applyAlignment="1">
      <alignment horizontal="left" vertical="center" wrapText="1" shrinkToFit="1"/>
    </xf>
    <xf numFmtId="0" fontId="4" fillId="4" borderId="20" xfId="0" applyFont="1" applyFill="1" applyBorder="1" applyAlignment="1">
      <alignment horizontal="left" vertical="center" wrapText="1" shrinkToFit="1"/>
    </xf>
    <xf numFmtId="0" fontId="4" fillId="4" borderId="21" xfId="0" applyFont="1" applyFill="1" applyBorder="1" applyAlignment="1">
      <alignment horizontal="left" vertical="center" wrapText="1" shrinkToFit="1"/>
    </xf>
    <xf numFmtId="49" fontId="5" fillId="4" borderId="20" xfId="0" applyNumberFormat="1" applyFont="1" applyFill="1" applyBorder="1" applyAlignment="1">
      <alignment horizontal="left" vertical="center"/>
    </xf>
    <xf numFmtId="0" fontId="5" fillId="4" borderId="20" xfId="0" applyFont="1" applyFill="1" applyBorder="1" applyAlignment="1">
      <alignment horizontal="left" vertical="center"/>
    </xf>
    <xf numFmtId="0" fontId="5" fillId="4" borderId="21" xfId="0" applyFont="1" applyFill="1" applyBorder="1" applyAlignment="1">
      <alignment horizontal="left" vertical="center"/>
    </xf>
    <xf numFmtId="0" fontId="0" fillId="4" borderId="19" xfId="0" applyFill="1" applyBorder="1" applyAlignment="1">
      <alignment horizontal="left" vertical="center" indent="1"/>
    </xf>
    <xf numFmtId="0" fontId="0" fillId="4" borderId="14" xfId="0" applyFill="1" applyBorder="1" applyAlignment="1">
      <alignment horizontal="left" vertical="center" indent="1"/>
    </xf>
    <xf numFmtId="49" fontId="0" fillId="4" borderId="19" xfId="0" applyNumberFormat="1" applyFill="1" applyBorder="1" applyAlignment="1">
      <alignment horizontal="left"/>
    </xf>
    <xf numFmtId="49" fontId="0" fillId="4" borderId="15" xfId="0" applyNumberFormat="1" applyFill="1" applyBorder="1" applyAlignment="1">
      <alignment horizontal="left"/>
    </xf>
    <xf numFmtId="49" fontId="0" fillId="4" borderId="14" xfId="0" applyNumberFormat="1" applyFill="1" applyBorder="1" applyAlignment="1">
      <alignment horizontal="left"/>
    </xf>
    <xf numFmtId="166" fontId="0" fillId="4" borderId="13" xfId="0" applyNumberFormat="1" applyFill="1" applyBorder="1" applyAlignment="1">
      <alignment horizontal="left"/>
    </xf>
    <xf numFmtId="166" fontId="0" fillId="4" borderId="24" xfId="0" applyNumberFormat="1" applyFill="1" applyBorder="1" applyAlignment="1">
      <alignment horizontal="left"/>
    </xf>
    <xf numFmtId="49" fontId="0" fillId="4" borderId="23" xfId="0" applyNumberFormat="1" applyFill="1" applyBorder="1" applyAlignment="1">
      <alignment horizontal="left"/>
    </xf>
    <xf numFmtId="49" fontId="0" fillId="4" borderId="20" xfId="0" applyNumberFormat="1" applyFill="1" applyBorder="1" applyAlignment="1">
      <alignment horizontal="left"/>
    </xf>
    <xf numFmtId="166" fontId="0" fillId="4" borderId="20" xfId="0" applyNumberFormat="1" applyFill="1" applyBorder="1" applyAlignment="1">
      <alignment horizontal="left"/>
    </xf>
    <xf numFmtId="166" fontId="0" fillId="4" borderId="21" xfId="0" applyNumberFormat="1" applyFill="1" applyBorder="1" applyAlignment="1">
      <alignment horizontal="left"/>
    </xf>
    <xf numFmtId="166" fontId="5" fillId="4" borderId="4" xfId="0" applyNumberFormat="1" applyFont="1" applyFill="1" applyBorder="1" applyAlignment="1">
      <alignment horizontal="left"/>
    </xf>
    <xf numFmtId="166" fontId="5" fillId="4" borderId="9" xfId="0" applyNumberFormat="1" applyFont="1" applyFill="1" applyBorder="1" applyAlignment="1">
      <alignment horizontal="left"/>
    </xf>
    <xf numFmtId="166" fontId="5" fillId="4" borderId="20" xfId="0" applyNumberFormat="1" applyFont="1" applyFill="1" applyBorder="1" applyAlignment="1">
      <alignment horizontal="left"/>
    </xf>
    <xf numFmtId="166" fontId="5" fillId="4" borderId="21" xfId="0" applyNumberFormat="1" applyFont="1" applyFill="1" applyBorder="1" applyAlignment="1">
      <alignment horizontal="left"/>
    </xf>
    <xf numFmtId="49" fontId="5" fillId="4" borderId="23" xfId="0" applyNumberFormat="1" applyFont="1" applyFill="1" applyBorder="1" applyAlignment="1">
      <alignment horizontal="left"/>
    </xf>
    <xf numFmtId="49" fontId="5" fillId="4" borderId="20" xfId="0" applyNumberFormat="1" applyFont="1" applyFill="1" applyBorder="1" applyAlignment="1">
      <alignment horizontal="left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</cellXfs>
  <cellStyles count="4">
    <cellStyle name="Měna" xfId="3" builtinId="4"/>
    <cellStyle name="Normální" xfId="0" builtinId="0"/>
    <cellStyle name="normální 2" xfId="1" xr:uid="{00000000-0005-0000-0000-000002000000}"/>
    <cellStyle name="Normální 5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55" x14ac:dyDescent="0.2"/>
  <sheetData>
    <row r="1" spans="1:7" ht="13.15" x14ac:dyDescent="0.25">
      <c r="A1" s="6" t="s">
        <v>6</v>
      </c>
    </row>
    <row r="2" spans="1:7" ht="57.8" customHeight="1" x14ac:dyDescent="0.2">
      <c r="A2" s="77" t="s">
        <v>7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"/>
  <sheetViews>
    <sheetView zoomScale="145" zoomScaleNormal="145" workbookViewId="0">
      <selection activeCell="D25" sqref="D25"/>
    </sheetView>
  </sheetViews>
  <sheetFormatPr defaultColWidth="9.109375" defaultRowHeight="12.55" x14ac:dyDescent="0.2"/>
  <cols>
    <col min="1" max="1" width="10" style="22" customWidth="1"/>
    <col min="2" max="3" width="9.109375" style="22"/>
    <col min="4" max="4" width="13.109375" style="22" bestFit="1" customWidth="1"/>
    <col min="5" max="7" width="9.109375" style="22"/>
    <col min="8" max="8" width="13.109375" style="22" bestFit="1" customWidth="1"/>
    <col min="9" max="16384" width="9.109375" style="22"/>
  </cols>
  <sheetData>
    <row r="1" spans="1:11" ht="28.5" customHeight="1" x14ac:dyDescent="0.2">
      <c r="A1" s="81" t="s">
        <v>9</v>
      </c>
      <c r="B1" s="82"/>
      <c r="C1" s="82"/>
      <c r="D1" s="82"/>
      <c r="E1" s="82"/>
      <c r="F1" s="82"/>
      <c r="G1" s="82"/>
      <c r="H1" s="82"/>
      <c r="I1" s="83"/>
    </row>
    <row r="2" spans="1:11" ht="31.5" customHeight="1" x14ac:dyDescent="0.2">
      <c r="A2" s="90" t="s">
        <v>38</v>
      </c>
      <c r="B2" s="91"/>
      <c r="C2" s="84" t="s">
        <v>47</v>
      </c>
      <c r="D2" s="85"/>
      <c r="E2" s="85"/>
      <c r="F2" s="85"/>
      <c r="G2" s="85"/>
      <c r="H2" s="85"/>
      <c r="I2" s="86"/>
      <c r="J2" s="53"/>
    </row>
    <row r="3" spans="1:11" ht="13.15" x14ac:dyDescent="0.25">
      <c r="A3" s="90" t="s">
        <v>39</v>
      </c>
      <c r="B3" s="91"/>
      <c r="C3" s="87" t="s">
        <v>48</v>
      </c>
      <c r="D3" s="88"/>
      <c r="E3" s="88"/>
      <c r="F3" s="88"/>
      <c r="G3" s="88"/>
      <c r="H3" s="88"/>
      <c r="I3" s="89"/>
      <c r="J3" s="54"/>
    </row>
    <row r="4" spans="1:11" ht="13.15" x14ac:dyDescent="0.2">
      <c r="A4" s="90" t="s">
        <v>3</v>
      </c>
      <c r="B4" s="91"/>
      <c r="C4" s="87" t="s">
        <v>40</v>
      </c>
      <c r="D4" s="88"/>
      <c r="E4" s="88"/>
      <c r="F4" s="88"/>
      <c r="G4" s="88"/>
      <c r="H4" s="88"/>
      <c r="I4" s="89"/>
    </row>
    <row r="5" spans="1:11" x14ac:dyDescent="0.2">
      <c r="A5" s="26"/>
      <c r="I5" s="27"/>
    </row>
    <row r="6" spans="1:11" ht="13.15" x14ac:dyDescent="0.25">
      <c r="A6" s="78" t="s">
        <v>5</v>
      </c>
      <c r="B6" s="79"/>
      <c r="C6" s="79"/>
      <c r="D6" s="79"/>
      <c r="E6" s="79"/>
      <c r="F6" s="79"/>
      <c r="G6" s="79"/>
      <c r="H6" s="79"/>
      <c r="I6" s="80"/>
    </row>
    <row r="7" spans="1:11" x14ac:dyDescent="0.2">
      <c r="A7" s="26"/>
      <c r="I7" s="27"/>
    </row>
    <row r="8" spans="1:11" ht="13.15" x14ac:dyDescent="0.25">
      <c r="A8" s="34" t="s">
        <v>41</v>
      </c>
      <c r="B8" s="32"/>
      <c r="C8" s="33" t="s">
        <v>46</v>
      </c>
      <c r="D8" s="33"/>
      <c r="E8" s="33"/>
      <c r="F8" s="33"/>
      <c r="G8" s="33"/>
      <c r="H8" s="33"/>
      <c r="I8" s="35"/>
    </row>
    <row r="9" spans="1:11" ht="13.15" x14ac:dyDescent="0.25">
      <c r="A9" s="36" t="s">
        <v>42</v>
      </c>
      <c r="B9" s="29"/>
      <c r="C9" s="30"/>
      <c r="D9" s="30"/>
      <c r="E9" s="30"/>
      <c r="F9" s="30"/>
      <c r="G9" s="31"/>
      <c r="H9" s="29" t="s">
        <v>43</v>
      </c>
      <c r="I9" s="37"/>
    </row>
    <row r="10" spans="1:11" ht="15.05" x14ac:dyDescent="0.25">
      <c r="A10" s="48" t="s">
        <v>45</v>
      </c>
      <c r="B10" s="49"/>
      <c r="C10" s="49"/>
      <c r="D10" s="49"/>
      <c r="E10" s="49"/>
      <c r="F10" s="49"/>
      <c r="G10" s="50"/>
      <c r="H10" s="51">
        <f>Rozpočet!G2</f>
        <v>205859</v>
      </c>
      <c r="I10" s="52"/>
      <c r="K10" s="23"/>
    </row>
    <row r="11" spans="1:11" ht="15.05" x14ac:dyDescent="0.25">
      <c r="A11" s="92" t="s">
        <v>37</v>
      </c>
      <c r="B11" s="93"/>
      <c r="C11" s="93"/>
      <c r="D11" s="93"/>
      <c r="E11" s="93"/>
      <c r="F11" s="93"/>
      <c r="G11" s="94"/>
      <c r="H11" s="95">
        <f>Rozpočet!G32</f>
        <v>13000</v>
      </c>
      <c r="I11" s="96"/>
      <c r="K11" s="23"/>
    </row>
    <row r="12" spans="1:11" x14ac:dyDescent="0.2">
      <c r="A12" s="97"/>
      <c r="B12" s="98"/>
      <c r="C12" s="98"/>
      <c r="D12" s="98"/>
      <c r="E12" s="98"/>
      <c r="F12" s="98"/>
      <c r="G12" s="98"/>
      <c r="H12" s="99"/>
      <c r="I12" s="100"/>
    </row>
    <row r="13" spans="1:11" ht="13.15" x14ac:dyDescent="0.25">
      <c r="A13" s="105" t="s">
        <v>43</v>
      </c>
      <c r="B13" s="106"/>
      <c r="C13" s="106"/>
      <c r="D13" s="106"/>
      <c r="E13" s="106"/>
      <c r="F13" s="106"/>
      <c r="G13" s="106"/>
      <c r="H13" s="103">
        <f>SUM(H10:I12)</f>
        <v>218859</v>
      </c>
      <c r="I13" s="104"/>
    </row>
    <row r="14" spans="1:11" x14ac:dyDescent="0.2">
      <c r="A14" s="26"/>
      <c r="C14" s="24"/>
      <c r="D14" s="24"/>
      <c r="H14" s="25"/>
      <c r="I14" s="28"/>
    </row>
    <row r="15" spans="1:11" ht="13.15" thickBot="1" x14ac:dyDescent="0.25">
      <c r="A15" s="26"/>
      <c r="I15" s="27"/>
    </row>
    <row r="16" spans="1:11" ht="13.8" thickBot="1" x14ac:dyDescent="0.3">
      <c r="A16" s="38" t="s">
        <v>44</v>
      </c>
      <c r="B16" s="39"/>
      <c r="C16" s="39"/>
      <c r="D16" s="39"/>
      <c r="E16" s="39"/>
      <c r="F16" s="39"/>
      <c r="G16" s="39"/>
      <c r="H16" s="101">
        <f>H13</f>
        <v>218859</v>
      </c>
      <c r="I16" s="102"/>
    </row>
  </sheetData>
  <mergeCells count="15">
    <mergeCell ref="A11:G11"/>
    <mergeCell ref="H11:I11"/>
    <mergeCell ref="A12:G12"/>
    <mergeCell ref="H12:I12"/>
    <mergeCell ref="H16:I16"/>
    <mergeCell ref="H13:I13"/>
    <mergeCell ref="A13:G13"/>
    <mergeCell ref="A6:I6"/>
    <mergeCell ref="A1:I1"/>
    <mergeCell ref="C2:I2"/>
    <mergeCell ref="C3:I3"/>
    <mergeCell ref="C4:I4"/>
    <mergeCell ref="A3:B3"/>
    <mergeCell ref="A2:B2"/>
    <mergeCell ref="A4:B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2.55" x14ac:dyDescent="0.2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05" x14ac:dyDescent="0.2">
      <c r="A1" s="107" t="s">
        <v>0</v>
      </c>
      <c r="B1" s="107"/>
      <c r="C1" s="108"/>
      <c r="D1" s="107"/>
      <c r="E1" s="107"/>
      <c r="F1" s="107"/>
      <c r="G1" s="107"/>
    </row>
    <row r="2" spans="1:7" ht="24.9" customHeight="1" x14ac:dyDescent="0.2">
      <c r="A2" s="8" t="s">
        <v>8</v>
      </c>
      <c r="B2" s="7"/>
      <c r="C2" s="109"/>
      <c r="D2" s="109"/>
      <c r="E2" s="109"/>
      <c r="F2" s="109"/>
      <c r="G2" s="110"/>
    </row>
    <row r="3" spans="1:7" ht="24.9" hidden="1" customHeight="1" x14ac:dyDescent="0.2">
      <c r="A3" s="8" t="s">
        <v>1</v>
      </c>
      <c r="B3" s="7"/>
      <c r="C3" s="109"/>
      <c r="D3" s="109"/>
      <c r="E3" s="109"/>
      <c r="F3" s="109"/>
      <c r="G3" s="110"/>
    </row>
    <row r="4" spans="1:7" ht="24.9" hidden="1" customHeight="1" x14ac:dyDescent="0.2">
      <c r="A4" s="8" t="s">
        <v>2</v>
      </c>
      <c r="B4" s="7"/>
      <c r="C4" s="109"/>
      <c r="D4" s="109"/>
      <c r="E4" s="109"/>
      <c r="F4" s="109"/>
      <c r="G4" s="110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6"/>
  <sheetViews>
    <sheetView tabSelected="1" topLeftCell="A19" zoomScale="145" zoomScaleNormal="145" workbookViewId="0">
      <selection activeCell="C36" sqref="C36"/>
    </sheetView>
  </sheetViews>
  <sheetFormatPr defaultColWidth="9.109375" defaultRowHeight="12.55" x14ac:dyDescent="0.2"/>
  <cols>
    <col min="1" max="2" width="9.109375" style="9"/>
    <col min="3" max="3" width="60.5546875" style="9" customWidth="1"/>
    <col min="4" max="4" width="9.109375" style="13"/>
    <col min="5" max="5" width="9.109375" style="43"/>
    <col min="6" max="6" width="14.44140625" style="47" customWidth="1"/>
    <col min="7" max="7" width="15" style="9" customWidth="1"/>
    <col min="8" max="16384" width="9.109375" style="9"/>
  </cols>
  <sheetData>
    <row r="1" spans="1:7" x14ac:dyDescent="0.2">
      <c r="A1" s="14" t="s">
        <v>10</v>
      </c>
      <c r="B1" s="15" t="s">
        <v>19</v>
      </c>
      <c r="C1" s="15" t="s">
        <v>11</v>
      </c>
      <c r="D1" s="16" t="s">
        <v>12</v>
      </c>
      <c r="E1" s="40" t="s">
        <v>13</v>
      </c>
      <c r="F1" s="44" t="s">
        <v>14</v>
      </c>
      <c r="G1" s="14" t="s">
        <v>4</v>
      </c>
    </row>
    <row r="2" spans="1:7" x14ac:dyDescent="0.2">
      <c r="A2" s="61"/>
      <c r="B2" s="62"/>
      <c r="C2" s="62" t="s">
        <v>45</v>
      </c>
      <c r="D2" s="63"/>
      <c r="E2" s="64"/>
      <c r="F2" s="65"/>
      <c r="G2" s="66">
        <f>SUM(G3:G31)</f>
        <v>205859</v>
      </c>
    </row>
    <row r="3" spans="1:7" ht="25.05" x14ac:dyDescent="0.2">
      <c r="A3" s="71" t="s">
        <v>22</v>
      </c>
      <c r="B3" s="67" t="s">
        <v>20</v>
      </c>
      <c r="C3" s="68" t="s">
        <v>56</v>
      </c>
      <c r="D3" s="56" t="s">
        <v>16</v>
      </c>
      <c r="E3" s="55">
        <v>1</v>
      </c>
      <c r="F3" s="69">
        <v>1382</v>
      </c>
      <c r="G3" s="70">
        <f>E3*F3</f>
        <v>1382</v>
      </c>
    </row>
    <row r="4" spans="1:7" x14ac:dyDescent="0.2">
      <c r="A4" s="71" t="s">
        <v>23</v>
      </c>
      <c r="B4" s="67" t="s">
        <v>20</v>
      </c>
      <c r="C4" s="68" t="s">
        <v>57</v>
      </c>
      <c r="D4" s="56" t="s">
        <v>16</v>
      </c>
      <c r="E4" s="55">
        <v>1</v>
      </c>
      <c r="F4" s="69">
        <v>6258</v>
      </c>
      <c r="G4" s="70">
        <f t="shared" ref="G4:G30" si="0">E4*F4</f>
        <v>6258</v>
      </c>
    </row>
    <row r="5" spans="1:7" x14ac:dyDescent="0.2">
      <c r="A5" s="71" t="s">
        <v>24</v>
      </c>
      <c r="B5" s="67" t="s">
        <v>20</v>
      </c>
      <c r="C5" s="68" t="s">
        <v>58</v>
      </c>
      <c r="D5" s="56" t="s">
        <v>16</v>
      </c>
      <c r="E5" s="55">
        <v>1</v>
      </c>
      <c r="F5" s="69">
        <v>1452</v>
      </c>
      <c r="G5" s="70">
        <f t="shared" si="0"/>
        <v>1452</v>
      </c>
    </row>
    <row r="6" spans="1:7" x14ac:dyDescent="0.2">
      <c r="A6" s="71" t="s">
        <v>25</v>
      </c>
      <c r="B6" s="67" t="s">
        <v>20</v>
      </c>
      <c r="C6" s="68" t="s">
        <v>59</v>
      </c>
      <c r="D6" s="56" t="s">
        <v>16</v>
      </c>
      <c r="E6" s="55">
        <v>1</v>
      </c>
      <c r="F6" s="69">
        <v>153</v>
      </c>
      <c r="G6" s="70">
        <f t="shared" si="0"/>
        <v>153</v>
      </c>
    </row>
    <row r="7" spans="1:7" x14ac:dyDescent="0.2">
      <c r="A7" s="71" t="s">
        <v>26</v>
      </c>
      <c r="B7" s="67" t="s">
        <v>20</v>
      </c>
      <c r="C7" s="68" t="s">
        <v>49</v>
      </c>
      <c r="D7" s="56" t="s">
        <v>55</v>
      </c>
      <c r="E7" s="55">
        <v>16</v>
      </c>
      <c r="F7" s="69">
        <v>1158</v>
      </c>
      <c r="G7" s="70">
        <f t="shared" si="0"/>
        <v>18528</v>
      </c>
    </row>
    <row r="8" spans="1:7" x14ac:dyDescent="0.2">
      <c r="A8" s="71" t="s">
        <v>27</v>
      </c>
      <c r="B8" s="67" t="s">
        <v>20</v>
      </c>
      <c r="C8" s="68" t="s">
        <v>50</v>
      </c>
      <c r="D8" s="56" t="s">
        <v>55</v>
      </c>
      <c r="E8" s="55">
        <v>35</v>
      </c>
      <c r="F8" s="69">
        <v>62</v>
      </c>
      <c r="G8" s="70">
        <f t="shared" si="0"/>
        <v>2170</v>
      </c>
    </row>
    <row r="9" spans="1:7" ht="25.05" x14ac:dyDescent="0.2">
      <c r="A9" s="71" t="s">
        <v>28</v>
      </c>
      <c r="B9" s="67" t="s">
        <v>20</v>
      </c>
      <c r="C9" s="68" t="s">
        <v>51</v>
      </c>
      <c r="D9" s="56" t="s">
        <v>55</v>
      </c>
      <c r="E9" s="55">
        <v>30</v>
      </c>
      <c r="F9" s="69">
        <v>25</v>
      </c>
      <c r="G9" s="70">
        <f t="shared" si="0"/>
        <v>750</v>
      </c>
    </row>
    <row r="10" spans="1:7" x14ac:dyDescent="0.2">
      <c r="A10" s="71" t="s">
        <v>29</v>
      </c>
      <c r="B10" s="67" t="s">
        <v>20</v>
      </c>
      <c r="C10" s="68" t="s">
        <v>60</v>
      </c>
      <c r="D10" s="56" t="s">
        <v>16</v>
      </c>
      <c r="E10" s="55">
        <v>1</v>
      </c>
      <c r="F10" s="69">
        <v>232</v>
      </c>
      <c r="G10" s="70">
        <f t="shared" si="0"/>
        <v>232</v>
      </c>
    </row>
    <row r="11" spans="1:7" x14ac:dyDescent="0.2">
      <c r="A11" s="71" t="s">
        <v>30</v>
      </c>
      <c r="B11" s="67" t="s">
        <v>20</v>
      </c>
      <c r="C11" s="68" t="s">
        <v>61</v>
      </c>
      <c r="D11" s="56" t="s">
        <v>16</v>
      </c>
      <c r="E11" s="55">
        <v>22</v>
      </c>
      <c r="F11" s="69">
        <v>134</v>
      </c>
      <c r="G11" s="70">
        <f t="shared" si="0"/>
        <v>2948</v>
      </c>
    </row>
    <row r="12" spans="1:7" ht="25.05" x14ac:dyDescent="0.2">
      <c r="A12" s="71" t="s">
        <v>31</v>
      </c>
      <c r="B12" s="67" t="s">
        <v>20</v>
      </c>
      <c r="C12" s="68" t="s">
        <v>56</v>
      </c>
      <c r="D12" s="56" t="s">
        <v>16</v>
      </c>
      <c r="E12" s="55">
        <v>2</v>
      </c>
      <c r="F12" s="69">
        <v>1383</v>
      </c>
      <c r="G12" s="70">
        <f t="shared" si="0"/>
        <v>2766</v>
      </c>
    </row>
    <row r="13" spans="1:7" x14ac:dyDescent="0.2">
      <c r="A13" s="71" t="s">
        <v>32</v>
      </c>
      <c r="B13" s="67" t="s">
        <v>20</v>
      </c>
      <c r="C13" s="68" t="s">
        <v>63</v>
      </c>
      <c r="D13" s="56" t="s">
        <v>16</v>
      </c>
      <c r="E13" s="55">
        <v>2</v>
      </c>
      <c r="F13" s="69">
        <v>4084</v>
      </c>
      <c r="G13" s="70">
        <f t="shared" si="0"/>
        <v>8168</v>
      </c>
    </row>
    <row r="14" spans="1:7" x14ac:dyDescent="0.2">
      <c r="A14" s="71" t="s">
        <v>33</v>
      </c>
      <c r="B14" s="67" t="s">
        <v>20</v>
      </c>
      <c r="C14" s="68" t="s">
        <v>64</v>
      </c>
      <c r="D14" s="56" t="s">
        <v>16</v>
      </c>
      <c r="E14" s="55">
        <v>2</v>
      </c>
      <c r="F14" s="69">
        <v>1376</v>
      </c>
      <c r="G14" s="70">
        <f t="shared" si="0"/>
        <v>2752</v>
      </c>
    </row>
    <row r="15" spans="1:7" x14ac:dyDescent="0.2">
      <c r="A15" s="71" t="s">
        <v>34</v>
      </c>
      <c r="B15" s="67" t="s">
        <v>20</v>
      </c>
      <c r="C15" s="68" t="s">
        <v>65</v>
      </c>
      <c r="D15" s="56" t="s">
        <v>16</v>
      </c>
      <c r="E15" s="55">
        <v>2</v>
      </c>
      <c r="F15" s="69">
        <v>4366</v>
      </c>
      <c r="G15" s="70">
        <f t="shared" si="0"/>
        <v>8732</v>
      </c>
    </row>
    <row r="16" spans="1:7" x14ac:dyDescent="0.2">
      <c r="A16" s="71" t="s">
        <v>35</v>
      </c>
      <c r="B16" s="67" t="s">
        <v>20</v>
      </c>
      <c r="C16" s="68" t="s">
        <v>52</v>
      </c>
      <c r="D16" s="56" t="s">
        <v>55</v>
      </c>
      <c r="E16" s="55">
        <v>25</v>
      </c>
      <c r="F16" s="69">
        <v>850</v>
      </c>
      <c r="G16" s="70">
        <f t="shared" si="0"/>
        <v>21250</v>
      </c>
    </row>
    <row r="17" spans="1:7" x14ac:dyDescent="0.2">
      <c r="A17" s="71" t="s">
        <v>75</v>
      </c>
      <c r="B17" s="67" t="s">
        <v>20</v>
      </c>
      <c r="C17" s="68" t="s">
        <v>66</v>
      </c>
      <c r="D17" s="56" t="s">
        <v>16</v>
      </c>
      <c r="E17" s="55">
        <v>10</v>
      </c>
      <c r="F17" s="69">
        <v>196</v>
      </c>
      <c r="G17" s="70">
        <f t="shared" si="0"/>
        <v>1960</v>
      </c>
    </row>
    <row r="18" spans="1:7" ht="25.05" x14ac:dyDescent="0.2">
      <c r="A18" s="71" t="s">
        <v>76</v>
      </c>
      <c r="B18" s="67" t="s">
        <v>20</v>
      </c>
      <c r="C18" s="68" t="s">
        <v>67</v>
      </c>
      <c r="D18" s="56" t="s">
        <v>16</v>
      </c>
      <c r="E18" s="55">
        <v>3</v>
      </c>
      <c r="F18" s="69">
        <v>243</v>
      </c>
      <c r="G18" s="70">
        <f t="shared" si="0"/>
        <v>729</v>
      </c>
    </row>
    <row r="19" spans="1:7" x14ac:dyDescent="0.2">
      <c r="A19" s="71" t="s">
        <v>77</v>
      </c>
      <c r="B19" s="67" t="s">
        <v>20</v>
      </c>
      <c r="C19" s="68" t="s">
        <v>68</v>
      </c>
      <c r="D19" s="56" t="s">
        <v>16</v>
      </c>
      <c r="E19" s="55">
        <v>3</v>
      </c>
      <c r="F19" s="69">
        <v>1373</v>
      </c>
      <c r="G19" s="70">
        <f t="shared" si="0"/>
        <v>4119</v>
      </c>
    </row>
    <row r="20" spans="1:7" x14ac:dyDescent="0.2">
      <c r="A20" s="71" t="s">
        <v>78</v>
      </c>
      <c r="B20" s="67" t="s">
        <v>20</v>
      </c>
      <c r="C20" s="68" t="s">
        <v>69</v>
      </c>
      <c r="D20" s="56" t="s">
        <v>16</v>
      </c>
      <c r="E20" s="55">
        <v>6</v>
      </c>
      <c r="F20" s="69">
        <v>64</v>
      </c>
      <c r="G20" s="70">
        <f t="shared" si="0"/>
        <v>384</v>
      </c>
    </row>
    <row r="21" spans="1:7" x14ac:dyDescent="0.2">
      <c r="A21" s="71" t="s">
        <v>79</v>
      </c>
      <c r="B21" s="67" t="s">
        <v>20</v>
      </c>
      <c r="C21" s="68" t="s">
        <v>70</v>
      </c>
      <c r="D21" s="56" t="s">
        <v>16</v>
      </c>
      <c r="E21" s="55">
        <v>6</v>
      </c>
      <c r="F21" s="69">
        <v>11</v>
      </c>
      <c r="G21" s="70">
        <f t="shared" si="0"/>
        <v>66</v>
      </c>
    </row>
    <row r="22" spans="1:7" x14ac:dyDescent="0.2">
      <c r="A22" s="71" t="s">
        <v>80</v>
      </c>
      <c r="B22" s="67" t="s">
        <v>20</v>
      </c>
      <c r="C22" s="68" t="s">
        <v>71</v>
      </c>
      <c r="D22" s="56" t="s">
        <v>16</v>
      </c>
      <c r="E22" s="55">
        <v>3</v>
      </c>
      <c r="F22" s="69">
        <v>338</v>
      </c>
      <c r="G22" s="70">
        <f t="shared" si="0"/>
        <v>1014</v>
      </c>
    </row>
    <row r="23" spans="1:7" x14ac:dyDescent="0.2">
      <c r="A23" s="71" t="s">
        <v>81</v>
      </c>
      <c r="B23" s="67" t="s">
        <v>20</v>
      </c>
      <c r="C23" s="68" t="s">
        <v>72</v>
      </c>
      <c r="D23" s="56" t="s">
        <v>16</v>
      </c>
      <c r="E23" s="55">
        <v>3</v>
      </c>
      <c r="F23" s="69">
        <v>60</v>
      </c>
      <c r="G23" s="70">
        <f t="shared" si="0"/>
        <v>180</v>
      </c>
    </row>
    <row r="24" spans="1:7" ht="25.05" x14ac:dyDescent="0.2">
      <c r="A24" s="71" t="s">
        <v>82</v>
      </c>
      <c r="B24" s="67" t="s">
        <v>20</v>
      </c>
      <c r="C24" s="68" t="s">
        <v>73</v>
      </c>
      <c r="D24" s="56" t="s">
        <v>36</v>
      </c>
      <c r="E24" s="55">
        <v>1</v>
      </c>
      <c r="F24" s="69">
        <v>2500</v>
      </c>
      <c r="G24" s="70">
        <f t="shared" si="0"/>
        <v>2500</v>
      </c>
    </row>
    <row r="25" spans="1:7" x14ac:dyDescent="0.2">
      <c r="A25" s="71" t="s">
        <v>83</v>
      </c>
      <c r="B25" s="67" t="s">
        <v>20</v>
      </c>
      <c r="C25" s="68" t="s">
        <v>53</v>
      </c>
      <c r="D25" s="56" t="s">
        <v>55</v>
      </c>
      <c r="E25" s="55">
        <v>100</v>
      </c>
      <c r="F25" s="69">
        <v>35</v>
      </c>
      <c r="G25" s="70">
        <f t="shared" si="0"/>
        <v>3500</v>
      </c>
    </row>
    <row r="26" spans="1:7" ht="25.05" x14ac:dyDescent="0.2">
      <c r="A26" s="71" t="s">
        <v>84</v>
      </c>
      <c r="B26" s="72" t="s">
        <v>20</v>
      </c>
      <c r="C26" s="68" t="s">
        <v>54</v>
      </c>
      <c r="D26" s="56" t="s">
        <v>62</v>
      </c>
      <c r="E26" s="55">
        <v>1</v>
      </c>
      <c r="F26" s="69">
        <v>950</v>
      </c>
      <c r="G26" s="70">
        <f t="shared" si="0"/>
        <v>950</v>
      </c>
    </row>
    <row r="27" spans="1:7" ht="25.05" x14ac:dyDescent="0.2">
      <c r="A27" s="71" t="s">
        <v>85</v>
      </c>
      <c r="B27" s="72" t="s">
        <v>20</v>
      </c>
      <c r="C27" s="68" t="s">
        <v>74</v>
      </c>
      <c r="D27" s="56" t="s">
        <v>55</v>
      </c>
      <c r="E27" s="55">
        <v>9</v>
      </c>
      <c r="F27" s="69">
        <v>24</v>
      </c>
      <c r="G27" s="70">
        <f t="shared" si="0"/>
        <v>216</v>
      </c>
    </row>
    <row r="28" spans="1:7" x14ac:dyDescent="0.2">
      <c r="A28" s="71" t="s">
        <v>86</v>
      </c>
      <c r="B28" s="72" t="s">
        <v>21</v>
      </c>
      <c r="C28" s="68" t="s">
        <v>92</v>
      </c>
      <c r="D28" s="56" t="s">
        <v>55</v>
      </c>
      <c r="E28" s="55">
        <v>100</v>
      </c>
      <c r="F28" s="69">
        <v>650</v>
      </c>
      <c r="G28" s="70">
        <f t="shared" si="0"/>
        <v>65000</v>
      </c>
    </row>
    <row r="29" spans="1:7" x14ac:dyDescent="0.2">
      <c r="A29" s="71" t="s">
        <v>87</v>
      </c>
      <c r="B29" s="72" t="s">
        <v>21</v>
      </c>
      <c r="C29" s="68" t="s">
        <v>90</v>
      </c>
      <c r="D29" s="56" t="s">
        <v>16</v>
      </c>
      <c r="E29" s="55">
        <v>6</v>
      </c>
      <c r="F29" s="69">
        <v>450</v>
      </c>
      <c r="G29" s="70">
        <f t="shared" si="0"/>
        <v>2700</v>
      </c>
    </row>
    <row r="30" spans="1:7" x14ac:dyDescent="0.2">
      <c r="A30" s="71" t="s">
        <v>88</v>
      </c>
      <c r="B30" s="72" t="s">
        <v>21</v>
      </c>
      <c r="C30" s="68" t="s">
        <v>89</v>
      </c>
      <c r="D30" s="56" t="s">
        <v>16</v>
      </c>
      <c r="E30" s="55">
        <v>1</v>
      </c>
      <c r="F30" s="69">
        <v>45000</v>
      </c>
      <c r="G30" s="70">
        <f t="shared" si="0"/>
        <v>45000</v>
      </c>
    </row>
    <row r="31" spans="1:7" x14ac:dyDescent="0.2">
      <c r="A31" s="18"/>
      <c r="B31" s="19"/>
      <c r="C31" s="19"/>
      <c r="D31" s="20"/>
      <c r="E31" s="42"/>
      <c r="F31" s="46"/>
      <c r="G31" s="21"/>
    </row>
    <row r="32" spans="1:7" x14ac:dyDescent="0.2">
      <c r="A32" s="17"/>
      <c r="B32" s="10"/>
      <c r="C32" s="10" t="s">
        <v>37</v>
      </c>
      <c r="D32" s="11"/>
      <c r="E32" s="41"/>
      <c r="F32" s="45"/>
      <c r="G32" s="12">
        <f>SUM(G33:G35)</f>
        <v>13000</v>
      </c>
    </row>
    <row r="33" spans="1:7" x14ac:dyDescent="0.2">
      <c r="A33" s="18" t="s">
        <v>22</v>
      </c>
      <c r="B33" s="19" t="s">
        <v>21</v>
      </c>
      <c r="C33" s="57" t="s">
        <v>17</v>
      </c>
      <c r="D33" s="58" t="s">
        <v>15</v>
      </c>
      <c r="E33" s="59">
        <v>5</v>
      </c>
      <c r="F33" s="60">
        <v>500</v>
      </c>
      <c r="G33" s="21">
        <f t="shared" ref="G33:G35" si="1">F33*E33</f>
        <v>2500</v>
      </c>
    </row>
    <row r="34" spans="1:7" x14ac:dyDescent="0.2">
      <c r="A34" s="18" t="s">
        <v>23</v>
      </c>
      <c r="B34" s="19" t="s">
        <v>21</v>
      </c>
      <c r="C34" s="57" t="s">
        <v>18</v>
      </c>
      <c r="D34" s="58" t="s">
        <v>36</v>
      </c>
      <c r="E34" s="59">
        <v>1</v>
      </c>
      <c r="F34" s="60">
        <v>6000</v>
      </c>
      <c r="G34" s="21">
        <f t="shared" si="1"/>
        <v>6000</v>
      </c>
    </row>
    <row r="35" spans="1:7" x14ac:dyDescent="0.2">
      <c r="A35" s="71" t="s">
        <v>24</v>
      </c>
      <c r="B35" s="19" t="s">
        <v>21</v>
      </c>
      <c r="C35" s="73" t="s">
        <v>91</v>
      </c>
      <c r="D35" s="74" t="s">
        <v>36</v>
      </c>
      <c r="E35" s="75">
        <v>1</v>
      </c>
      <c r="F35" s="76">
        <v>4500</v>
      </c>
      <c r="G35" s="21">
        <f t="shared" si="1"/>
        <v>4500</v>
      </c>
    </row>
    <row r="36" spans="1:7" x14ac:dyDescent="0.2">
      <c r="A36" s="19"/>
      <c r="B36" s="19"/>
      <c r="C36" s="19"/>
      <c r="D36" s="20"/>
      <c r="E36" s="42"/>
      <c r="F36" s="46"/>
      <c r="G36" s="19"/>
    </row>
  </sheetData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Sumář</vt:lpstr>
      <vt:lpstr>VzorPolozky</vt:lpstr>
      <vt:lpstr>Rozpočet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Rosťa</cp:lastModifiedBy>
  <cp:lastPrinted>2023-04-25T07:17:08Z</cp:lastPrinted>
  <dcterms:created xsi:type="dcterms:W3CDTF">2009-04-08T07:15:50Z</dcterms:created>
  <dcterms:modified xsi:type="dcterms:W3CDTF">2024-09-12T17:14:28Z</dcterms:modified>
</cp:coreProperties>
</file>